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L:\Bids and Specs, Formal\2024 Sealed Bids\ES24-0039F - 2024-2026 Concrete Restoration Services\"/>
    </mc:Choice>
  </mc:AlternateContent>
  <xr:revisionPtr revIDLastSave="0" documentId="8_{D77187C6-0311-4F97-A577-03A3B84E99E8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G13" i="1"/>
  <c r="G12" i="1"/>
  <c r="G11" i="1"/>
  <c r="G10" i="1"/>
  <c r="G9" i="1"/>
  <c r="E13" i="1"/>
  <c r="E12" i="1"/>
  <c r="E11" i="1"/>
  <c r="E10" i="1"/>
  <c r="E9" i="1"/>
  <c r="E15" i="1" l="1"/>
  <c r="G15" i="1" l="1"/>
  <c r="I15" i="1"/>
</calcChain>
</file>

<file path=xl/sharedStrings.xml><?xml version="1.0" encoding="utf-8"?>
<sst xmlns="http://schemas.openxmlformats.org/spreadsheetml/2006/main" count="34" uniqueCount="30">
  <si>
    <t>2025-2026 Concrete Restoration Services</t>
  </si>
  <si>
    <t>ES24-0039F</t>
  </si>
  <si>
    <r>
      <t xml:space="preserve">Bid Opening: </t>
    </r>
    <r>
      <rPr>
        <b/>
        <sz val="10"/>
        <color rgb="FFFF0000"/>
        <rFont val="Arial"/>
        <family val="2"/>
      </rPr>
      <t>11/05/2024</t>
    </r>
  </si>
  <si>
    <t>Combined Construction, Inc.     Mukilteo, WA</t>
  </si>
  <si>
    <t>WCCL Systems LLC                         University Place, WA</t>
  </si>
  <si>
    <t>Pease Construction, Inc.           Lakewood, WA</t>
  </si>
  <si>
    <t>Item</t>
  </si>
  <si>
    <t>Description</t>
  </si>
  <si>
    <t>EST. QUANTITY</t>
  </si>
  <si>
    <t>MARKUP RATE</t>
  </si>
  <si>
    <t>Amount</t>
  </si>
  <si>
    <t>SCHEDULE A</t>
  </si>
  <si>
    <r>
      <rPr>
        <b/>
        <sz val="11"/>
        <rFont val="Arial"/>
        <family val="2"/>
      </rPr>
      <t>Labor</t>
    </r>
    <r>
      <rPr>
        <sz val="11"/>
        <rFont val="Arial"/>
        <family val="2"/>
      </rPr>
      <t xml:space="preserve"> - Billed at Prevailing Wage Rates plus mark up for overhead and other expenses</t>
    </r>
  </si>
  <si>
    <r>
      <rPr>
        <b/>
        <sz val="11"/>
        <rFont val="Arial"/>
        <family val="2"/>
      </rPr>
      <t>Materials</t>
    </r>
    <r>
      <rPr>
        <sz val="11"/>
        <rFont val="Arial"/>
        <family val="2"/>
      </rPr>
      <t xml:space="preserve"> - Billed at invoice plus mark up for overhead and other expenses</t>
    </r>
  </si>
  <si>
    <r>
      <rPr>
        <b/>
        <sz val="11"/>
        <rFont val="Arial"/>
        <family val="2"/>
      </rPr>
      <t>Equipment</t>
    </r>
    <r>
      <rPr>
        <sz val="11"/>
        <rFont val="Arial"/>
        <family val="2"/>
      </rPr>
      <t xml:space="preserve"> - Billed at Blue Book rates as modified by current AGC/WSDOT Equipment Rental Agreement for Contractor-Owned equipment or at invoice for rented equipment plus markup for overhead and other expenses</t>
    </r>
  </si>
  <si>
    <r>
      <rPr>
        <b/>
        <sz val="11"/>
        <rFont val="Arial"/>
        <family val="2"/>
      </rPr>
      <t>Services</t>
    </r>
    <r>
      <rPr>
        <sz val="11"/>
        <rFont val="Arial"/>
        <family val="2"/>
      </rPr>
      <t xml:space="preserve"> - Billed at invoice plus mark up for overhead and other expenses</t>
    </r>
  </si>
  <si>
    <r>
      <rPr>
        <b/>
        <sz val="11"/>
        <rFont val="Arial"/>
        <family val="2"/>
      </rPr>
      <t>Subcontracted Work</t>
    </r>
    <r>
      <rPr>
        <sz val="11"/>
        <rFont val="Arial"/>
        <family val="2"/>
      </rPr>
      <t xml:space="preserve"> - Billed at invoice plus mark up for overhead and other expenses</t>
    </r>
  </si>
  <si>
    <t>Total Base Bid</t>
  </si>
  <si>
    <t>Unit:</t>
  </si>
  <si>
    <t>AC</t>
  </si>
  <si>
    <t>CY</t>
  </si>
  <si>
    <t>EA</t>
  </si>
  <si>
    <t>FA</t>
  </si>
  <si>
    <t>HN</t>
  </si>
  <si>
    <t>HR</t>
  </si>
  <si>
    <t>LF</t>
  </si>
  <si>
    <t>LS</t>
  </si>
  <si>
    <t>SF</t>
  </si>
  <si>
    <t>SY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</si>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</sst>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6"/>
      <name val="Univers (WN)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0" fontId="1" fillId="0" borderId="0"/>
    <xf numFmtId="39" fontId="5" fillId="0" borderId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8" borderId="6" applyNumberFormat="0" applyAlignment="0" applyProtection="0"/>
    <xf numFmtId="0" fontId="15" fillId="8" borderId="5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1" fillId="0" borderId="0"/>
    <xf numFmtId="44" fontId="1" fillId="0" borderId="0" applyFont="0" applyFill="0" applyBorder="0" applyAlignment="0" applyProtection="0"/>
    <xf numFmtId="0" fontId="22" fillId="0" borderId="0"/>
    <xf numFmtId="0" fontId="2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4" fillId="0" borderId="0"/>
    <xf numFmtId="0" fontId="24" fillId="0" borderId="0"/>
    <xf numFmtId="0" fontId="1" fillId="0" borderId="0"/>
    <xf numFmtId="39" fontId="5" fillId="0" borderId="0" applyAlignment="0" applyProtection="0"/>
    <xf numFmtId="0" fontId="1" fillId="0" borderId="0"/>
    <xf numFmtId="43" fontId="22" fillId="0" borderId="0" applyFont="0" applyFill="0" applyBorder="0" applyAlignment="0" applyProtection="0"/>
    <xf numFmtId="0" fontId="25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164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/>
    <xf numFmtId="14" fontId="2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wrapText="1"/>
    </xf>
    <xf numFmtId="165" fontId="26" fillId="0" borderId="1" xfId="0" applyNumberFormat="1" applyFont="1" applyBorder="1" applyAlignment="1">
      <alignment horizontal="center" vertical="center"/>
    </xf>
    <xf numFmtId="9" fontId="2" fillId="3" borderId="1" xfId="0" applyNumberFormat="1" applyFont="1" applyFill="1" applyBorder="1"/>
    <xf numFmtId="9" fontId="2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</cellXfs>
  <cellStyles count="9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3" xr:uid="{00000000-0005-0000-0000-00001B000000}"/>
    <cellStyle name="Comma 2 2" xfId="90" xr:uid="{00000000-0005-0000-0000-00001C000000}"/>
    <cellStyle name="Comma 3" xfId="82" xr:uid="{00000000-0005-0000-0000-00001D000000}"/>
    <cellStyle name="Currency 2" xfId="51" xr:uid="{00000000-0005-0000-0000-00001F000000}"/>
    <cellStyle name="Currency 2 2" xfId="52" xr:uid="{00000000-0005-0000-0000-000020000000}"/>
    <cellStyle name="Currency 3" xfId="53" xr:uid="{00000000-0005-0000-0000-000021000000}"/>
    <cellStyle name="Currency 4" xfId="54" xr:uid="{00000000-0005-0000-0000-000022000000}"/>
    <cellStyle name="Currency 5" xfId="48" xr:uid="{00000000-0005-0000-0000-00002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55" xr:uid="{00000000-0005-0000-0000-00002E000000}"/>
    <cellStyle name="Normal 10 2" xfId="56" xr:uid="{00000000-0005-0000-0000-00002F000000}"/>
    <cellStyle name="Normal 11" xfId="57" xr:uid="{00000000-0005-0000-0000-000030000000}"/>
    <cellStyle name="Normal 12" xfId="47" xr:uid="{00000000-0005-0000-0000-000031000000}"/>
    <cellStyle name="Normal 13" xfId="81" xr:uid="{00000000-0005-0000-0000-000032000000}"/>
    <cellStyle name="Normal 14" xfId="83" xr:uid="{00000000-0005-0000-0000-000033000000}"/>
    <cellStyle name="Normal 15" xfId="44" xr:uid="{00000000-0005-0000-0000-000034000000}"/>
    <cellStyle name="Normal 16" xfId="91" xr:uid="{00000000-0005-0000-0000-000035000000}"/>
    <cellStyle name="Normal 2" xfId="2" xr:uid="{00000000-0005-0000-0000-000036000000}"/>
    <cellStyle name="Normal 2 2" xfId="50" xr:uid="{00000000-0005-0000-0000-000037000000}"/>
    <cellStyle name="Normal 2 2 2" xfId="58" xr:uid="{00000000-0005-0000-0000-000038000000}"/>
    <cellStyle name="Normal 2 2 3" xfId="86" xr:uid="{00000000-0005-0000-0000-000039000000}"/>
    <cellStyle name="Normal 2 3" xfId="59" xr:uid="{00000000-0005-0000-0000-00003A000000}"/>
    <cellStyle name="Normal 2 3 2" xfId="60" xr:uid="{00000000-0005-0000-0000-00003B000000}"/>
    <cellStyle name="Normal 2 4" xfId="1" xr:uid="{00000000-0005-0000-0000-00003C000000}"/>
    <cellStyle name="Normal 2 4 2" xfId="62" xr:uid="{00000000-0005-0000-0000-00003D000000}"/>
    <cellStyle name="Normal 2 4 3" xfId="61" xr:uid="{00000000-0005-0000-0000-00003E000000}"/>
    <cellStyle name="Normal 2 5" xfId="49" xr:uid="{00000000-0005-0000-0000-00003F000000}"/>
    <cellStyle name="Normal 2 6" xfId="85" xr:uid="{00000000-0005-0000-0000-000040000000}"/>
    <cellStyle name="Normal 2 7" xfId="45" xr:uid="{00000000-0005-0000-0000-000041000000}"/>
    <cellStyle name="Normal 3" xfId="46" xr:uid="{00000000-0005-0000-0000-000042000000}"/>
    <cellStyle name="Normal 3 2" xfId="63" xr:uid="{00000000-0005-0000-0000-000043000000}"/>
    <cellStyle name="Normal 4" xfId="64" xr:uid="{00000000-0005-0000-0000-000044000000}"/>
    <cellStyle name="Normal 4 2" xfId="65" xr:uid="{00000000-0005-0000-0000-000045000000}"/>
    <cellStyle name="Normal 5" xfId="66" xr:uid="{00000000-0005-0000-0000-000046000000}"/>
    <cellStyle name="Normal 5 2" xfId="67" xr:uid="{00000000-0005-0000-0000-000047000000}"/>
    <cellStyle name="Normal 5 2 2" xfId="89" xr:uid="{00000000-0005-0000-0000-000048000000}"/>
    <cellStyle name="Normal 5 3" xfId="87" xr:uid="{00000000-0005-0000-0000-000049000000}"/>
    <cellStyle name="Normal 6" xfId="68" xr:uid="{00000000-0005-0000-0000-00004A000000}"/>
    <cellStyle name="Normal 6 2" xfId="69" xr:uid="{00000000-0005-0000-0000-00004B000000}"/>
    <cellStyle name="Normal 6 3" xfId="70" xr:uid="{00000000-0005-0000-0000-00004C000000}"/>
    <cellStyle name="Normal 6 4" xfId="88" xr:uid="{00000000-0005-0000-0000-00004D000000}"/>
    <cellStyle name="Normal 7" xfId="71" xr:uid="{00000000-0005-0000-0000-00004E000000}"/>
    <cellStyle name="Normal 7 2" xfId="72" xr:uid="{00000000-0005-0000-0000-00004F000000}"/>
    <cellStyle name="Normal 8" xfId="73" xr:uid="{00000000-0005-0000-0000-000050000000}"/>
    <cellStyle name="Normal 8 2" xfId="74" xr:uid="{00000000-0005-0000-0000-000051000000}"/>
    <cellStyle name="Normal 9" xfId="75" xr:uid="{00000000-0005-0000-0000-000052000000}"/>
    <cellStyle name="Normal 9 2" xfId="76" xr:uid="{00000000-0005-0000-0000-000053000000}"/>
    <cellStyle name="Note 2" xfId="84" xr:uid="{00000000-0005-0000-0000-000054000000}"/>
    <cellStyle name="Output" xfId="13" builtinId="21" customBuiltin="1"/>
    <cellStyle name="Percent 2" xfId="77" xr:uid="{00000000-0005-0000-0000-000056000000}"/>
    <cellStyle name="Percent 2 2" xfId="78" xr:uid="{00000000-0005-0000-0000-000057000000}"/>
    <cellStyle name="Percent 3" xfId="79" xr:uid="{00000000-0005-0000-0000-000058000000}"/>
    <cellStyle name="Percent 4" xfId="80" xr:uid="{00000000-0005-0000-0000-000059000000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CD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91" zoomScaleNormal="91" workbookViewId="0">
      <selection activeCell="D23" sqref="D23"/>
    </sheetView>
  </sheetViews>
  <sheetFormatPr defaultColWidth="9.140625" defaultRowHeight="12.75" x14ac:dyDescent="0.2"/>
  <cols>
    <col min="1" max="1" width="14.85546875" style="1" customWidth="1"/>
    <col min="2" max="2" width="65.85546875" style="1" customWidth="1"/>
    <col min="3" max="3" width="15.140625" style="18" bestFit="1" customWidth="1"/>
    <col min="4" max="4" width="14.5703125" style="1" bestFit="1" customWidth="1"/>
    <col min="5" max="5" width="16.85546875" style="1" customWidth="1"/>
    <col min="6" max="9" width="16.7109375" style="1" customWidth="1"/>
    <col min="10" max="16384" width="9.140625" style="1"/>
  </cols>
  <sheetData>
    <row r="1" spans="1:9" x14ac:dyDescent="0.2">
      <c r="A1" s="8" t="s">
        <v>0</v>
      </c>
    </row>
    <row r="2" spans="1:9" x14ac:dyDescent="0.2">
      <c r="A2" s="8" t="s">
        <v>1</v>
      </c>
    </row>
    <row r="3" spans="1:9" x14ac:dyDescent="0.2">
      <c r="A3" s="8" t="s">
        <v>2</v>
      </c>
      <c r="B3" s="14"/>
    </row>
    <row r="5" spans="1:9" ht="15.75" customHeight="1" x14ac:dyDescent="0.2">
      <c r="D5" s="30" t="s">
        <v>3</v>
      </c>
      <c r="E5" s="30"/>
      <c r="F5" s="30" t="s">
        <v>4</v>
      </c>
      <c r="G5" s="30"/>
      <c r="H5" s="30" t="s">
        <v>5</v>
      </c>
      <c r="I5" s="30"/>
    </row>
    <row r="6" spans="1:9" ht="23.25" customHeight="1" x14ac:dyDescent="0.2">
      <c r="D6" s="30"/>
      <c r="E6" s="30"/>
      <c r="F6" s="30"/>
      <c r="G6" s="30"/>
      <c r="H6" s="30"/>
      <c r="I6" s="30"/>
    </row>
    <row r="7" spans="1:9" ht="20.25" customHeight="1" x14ac:dyDescent="0.2">
      <c r="A7" s="7" t="s">
        <v>6</v>
      </c>
      <c r="B7" s="7" t="s">
        <v>7</v>
      </c>
      <c r="C7" s="15" t="s">
        <v>8</v>
      </c>
      <c r="D7" s="9" t="s">
        <v>9</v>
      </c>
      <c r="E7" s="9" t="s">
        <v>10</v>
      </c>
      <c r="F7" s="9" t="s">
        <v>9</v>
      </c>
      <c r="G7" s="9" t="s">
        <v>10</v>
      </c>
      <c r="H7" s="9" t="s">
        <v>9</v>
      </c>
      <c r="I7" s="9" t="s">
        <v>10</v>
      </c>
    </row>
    <row r="8" spans="1:9" ht="20.25" customHeight="1" x14ac:dyDescent="0.2">
      <c r="A8" s="13"/>
      <c r="B8" s="24" t="s">
        <v>11</v>
      </c>
      <c r="C8" s="19"/>
      <c r="D8" s="5"/>
      <c r="E8" s="5"/>
      <c r="F8" s="6"/>
      <c r="G8" s="6"/>
      <c r="H8" s="6"/>
      <c r="I8" s="6"/>
    </row>
    <row r="9" spans="1:9" ht="29.25" x14ac:dyDescent="0.2">
      <c r="A9" s="22">
        <v>1</v>
      </c>
      <c r="B9" s="25" t="s">
        <v>12</v>
      </c>
      <c r="C9" s="27">
        <v>250000</v>
      </c>
      <c r="D9" s="28">
        <v>0.3</v>
      </c>
      <c r="E9" s="10">
        <f>C9*1.3</f>
        <v>325000</v>
      </c>
      <c r="F9" s="29">
        <v>0.6</v>
      </c>
      <c r="G9" s="4">
        <f>C9*1.6</f>
        <v>400000</v>
      </c>
      <c r="H9" s="29">
        <v>0.5</v>
      </c>
      <c r="I9" s="4">
        <f>C9*1.5</f>
        <v>375000</v>
      </c>
    </row>
    <row r="10" spans="1:9" ht="29.25" x14ac:dyDescent="0.2">
      <c r="A10" s="23">
        <v>2</v>
      </c>
      <c r="B10" s="26" t="s">
        <v>13</v>
      </c>
      <c r="C10" s="27">
        <v>75000</v>
      </c>
      <c r="D10" s="28">
        <v>0.25</v>
      </c>
      <c r="E10" s="10">
        <f>C10*1.25</f>
        <v>93750</v>
      </c>
      <c r="F10" s="29">
        <v>0.25</v>
      </c>
      <c r="G10" s="4">
        <f>C10*1.25</f>
        <v>93750</v>
      </c>
      <c r="H10" s="29">
        <v>0.25</v>
      </c>
      <c r="I10" s="4">
        <f>C10*1.25</f>
        <v>93750</v>
      </c>
    </row>
    <row r="11" spans="1:9" ht="57.75" x14ac:dyDescent="0.2">
      <c r="A11" s="23">
        <v>3</v>
      </c>
      <c r="B11" s="26" t="s">
        <v>14</v>
      </c>
      <c r="C11" s="27">
        <v>20000</v>
      </c>
      <c r="D11" s="28">
        <v>0.25</v>
      </c>
      <c r="E11" s="10">
        <f>C11*1.25</f>
        <v>25000</v>
      </c>
      <c r="F11" s="29">
        <v>0.1</v>
      </c>
      <c r="G11" s="4">
        <f>C11*1.1</f>
        <v>22000</v>
      </c>
      <c r="H11" s="29">
        <v>0.25</v>
      </c>
      <c r="I11" s="4">
        <f>C11*1.25</f>
        <v>25000</v>
      </c>
    </row>
    <row r="12" spans="1:9" ht="29.25" x14ac:dyDescent="0.2">
      <c r="A12" s="23">
        <v>4</v>
      </c>
      <c r="B12" s="26" t="s">
        <v>15</v>
      </c>
      <c r="C12" s="27">
        <v>25000</v>
      </c>
      <c r="D12" s="28">
        <v>0.25</v>
      </c>
      <c r="E12" s="10">
        <f>C12*1.25</f>
        <v>31250</v>
      </c>
      <c r="F12" s="29">
        <v>0.1</v>
      </c>
      <c r="G12" s="4">
        <f>C12*1.1</f>
        <v>27500.000000000004</v>
      </c>
      <c r="H12" s="29">
        <v>0.5</v>
      </c>
      <c r="I12" s="4">
        <f>C12*1.5</f>
        <v>37500</v>
      </c>
    </row>
    <row r="13" spans="1:9" ht="29.25" x14ac:dyDescent="0.2">
      <c r="A13" s="22">
        <v>5</v>
      </c>
      <c r="B13" s="25" t="s">
        <v>16</v>
      </c>
      <c r="C13" s="27">
        <v>50000</v>
      </c>
      <c r="D13" s="28">
        <v>0.2</v>
      </c>
      <c r="E13" s="10">
        <f>C13*1.2</f>
        <v>60000</v>
      </c>
      <c r="F13" s="29">
        <v>0.1</v>
      </c>
      <c r="G13" s="4">
        <f>C13*1.1</f>
        <v>55000.000000000007</v>
      </c>
      <c r="H13" s="29">
        <v>0.5</v>
      </c>
      <c r="I13" s="4">
        <f>C13*1.5</f>
        <v>75000</v>
      </c>
    </row>
    <row r="14" spans="1:9" x14ac:dyDescent="0.2">
      <c r="A14" s="17"/>
      <c r="B14" s="3"/>
      <c r="C14" s="20"/>
      <c r="D14" s="4"/>
      <c r="E14" s="4"/>
      <c r="F14" s="4"/>
      <c r="G14" s="4"/>
      <c r="H14" s="4"/>
      <c r="I14" s="4"/>
    </row>
    <row r="15" spans="1:9" x14ac:dyDescent="0.2">
      <c r="A15" s="17"/>
      <c r="B15" s="12" t="s">
        <v>17</v>
      </c>
      <c r="C15" s="21"/>
      <c r="D15" s="4"/>
      <c r="E15" s="11">
        <f>SUM(E9:E13)</f>
        <v>535000</v>
      </c>
      <c r="F15" s="11"/>
      <c r="G15" s="11">
        <f>SUM(G9:G13)</f>
        <v>598250</v>
      </c>
      <c r="H15" s="11"/>
      <c r="I15" s="11">
        <f>SUM(I9:I13)</f>
        <v>606250</v>
      </c>
    </row>
    <row r="17" spans="5:9" x14ac:dyDescent="0.2">
      <c r="G17" s="16"/>
      <c r="I17" s="16"/>
    </row>
    <row r="21" spans="5:9" x14ac:dyDescent="0.2">
      <c r="E21" s="16"/>
    </row>
  </sheetData>
  <mergeCells count="3">
    <mergeCell ref="D5:E6"/>
    <mergeCell ref="F5:G6"/>
    <mergeCell ref="H5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XFD1048576"/>
    </sheetView>
  </sheetViews>
  <sheetFormatPr defaultColWidth="9.140625" defaultRowHeight="12.75" x14ac:dyDescent="0.2"/>
  <cols>
    <col min="1" max="16384" width="9.140625" style="1"/>
  </cols>
  <sheetData>
    <row r="1" spans="1:1" x14ac:dyDescent="0.2">
      <c r="A1" s="2" t="s">
        <v>18</v>
      </c>
    </row>
    <row r="2" spans="1:1" x14ac:dyDescent="0.2">
      <c r="A2" s="2" t="s">
        <v>19</v>
      </c>
    </row>
    <row r="3" spans="1:1" x14ac:dyDescent="0.2">
      <c r="A3" s="2" t="s">
        <v>20</v>
      </c>
    </row>
    <row r="4" spans="1:1" x14ac:dyDescent="0.2">
      <c r="A4" s="2" t="s">
        <v>21</v>
      </c>
    </row>
    <row r="5" spans="1:1" x14ac:dyDescent="0.2">
      <c r="A5" s="2" t="s">
        <v>22</v>
      </c>
    </row>
    <row r="6" spans="1:1" x14ac:dyDescent="0.2">
      <c r="A6" s="2" t="s">
        <v>23</v>
      </c>
    </row>
    <row r="7" spans="1:1" x14ac:dyDescent="0.2">
      <c r="A7" s="2" t="s">
        <v>24</v>
      </c>
    </row>
    <row r="8" spans="1:1" x14ac:dyDescent="0.2">
      <c r="A8" s="2" t="s">
        <v>25</v>
      </c>
    </row>
    <row r="9" spans="1:1" x14ac:dyDescent="0.2">
      <c r="A9" s="2" t="s">
        <v>26</v>
      </c>
    </row>
    <row r="10" spans="1:1" x14ac:dyDescent="0.2">
      <c r="A10" s="2" t="s">
        <v>27</v>
      </c>
    </row>
    <row r="11" spans="1:1" x14ac:dyDescent="0.2">
      <c r="A11" s="2" t="s">
        <v>28</v>
      </c>
    </row>
    <row r="12" spans="1:1" x14ac:dyDescent="0.2">
      <c r="A12" s="2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7052BE8C22488E510C603C6BF4FC" ma:contentTypeVersion="11" ma:contentTypeDescription="Create a new document." ma:contentTypeScope="" ma:versionID="262cca98cc6908c6e450ad01e385b976">
  <xsd:schema xmlns:xsd="http://www.w3.org/2001/XMLSchema" xmlns:xs="http://www.w3.org/2001/XMLSchema" xmlns:p="http://schemas.microsoft.com/office/2006/metadata/properties" xmlns:ns3="20d6a4c1-a12c-4e1c-99f7-723bbd9e4256" xmlns:ns4="9eb78b25-82e8-47e3-ad23-bef1c99cfd10" targetNamespace="http://schemas.microsoft.com/office/2006/metadata/properties" ma:root="true" ma:fieldsID="7289303d1d7ccc210941e327ccdce802" ns3:_="" ns4:_="">
    <xsd:import namespace="20d6a4c1-a12c-4e1c-99f7-723bbd9e4256"/>
    <xsd:import namespace="9eb78b25-82e8-47e3-ad23-bef1c99cfd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a4c1-a12c-4e1c-99f7-723bbd9e42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78b25-82e8-47e3-ad23-bef1c99cf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A91C6-5F36-4DE1-9E75-D6672065F5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4D181E-28B7-45EE-933C-B9EFD06F2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58D0D5-4A06-405B-85AD-F3F6839D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6a4c1-a12c-4e1c-99f7-723bbd9e4256"/>
    <ds:schemaRef ds:uri="9eb78b25-82e8-47e3-ad23-bef1c99cf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City of Tacoma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Prussen, Kari</dc:creator>
  <cp:keywords/>
  <dc:description/>
  <cp:lastModifiedBy>Rowden II, Stan</cp:lastModifiedBy>
  <cp:revision/>
  <dcterms:created xsi:type="dcterms:W3CDTF">2020-03-26T23:05:44Z</dcterms:created>
  <dcterms:modified xsi:type="dcterms:W3CDTF">2024-11-06T16:46:42Z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0x0101009CB17052BE8C22488E510C603C6BF4FC</vt:lpwstr>
  </property>
</Properties>
</file>